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9"/>
  <workbookPr codeName="ThisWorkbook"/>
  <mc:AlternateContent xmlns:mc="http://schemas.openxmlformats.org/markup-compatibility/2006">
    <mc:Choice Requires="x15">
      <x15ac:absPath xmlns:x15ac="http://schemas.microsoft.com/office/spreadsheetml/2010/11/ac" url="https://siemensapc.sharepoint.com/teams/QueenBeeOperations/Shared Documents/Planning/02. Operations/Course Documents/"/>
    </mc:Choice>
  </mc:AlternateContent>
  <xr:revisionPtr revIDLastSave="18" documentId="13_ncr:1_{C4691902-09DB-4C46-A1F1-7CBD55DEB121}" xr6:coauthVersionLast="47" xr6:coauthVersionMax="47" xr10:uidLastSave="{530D72F4-F785-4CFB-A427-309757255AE4}"/>
  <workbookProtection workbookAlgorithmName="SHA-512" workbookHashValue="3pP6TXQFnlKTgn55JtkVcc8joJSHXbPqE+uqDUXYMpGHiU5ZJFCK4Lxs/uaxQgotY4cQ5POughwOIqxDuximUg==" workbookSaltValue="AUWIbjGuUlBgnqeWBgdZPw==" workbookSpinCount="100000" lockStructure="1"/>
  <bookViews>
    <workbookView xWindow="28680" yWindow="-120" windowWidth="29040" windowHeight="15720" xr2:uid="{3A2773BD-AFA5-4418-A62E-72001012DB2D}"/>
  </bookViews>
  <sheets>
    <sheet name="Form" sheetId="1" r:id="rId1"/>
    <sheet name="Data" sheetId="3" state="hidden" r:id="rId2"/>
    <sheet name="Lookup" sheetId="2" state="hidden" r:id="rId3"/>
  </sheets>
  <definedNames>
    <definedName name="Lookup_CourseCode">Lookup!$B$2:$B$11</definedName>
    <definedName name="Lookup_CourseTitle">Lookup!$A$2:$A$11</definedName>
    <definedName name="_xlnm.Print_Area" localSheetId="0">Form!$A$1:$M$41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 i="3" l="1"/>
  <c r="C2" i="3"/>
  <c r="L35" i="1"/>
  <c r="L34" i="1"/>
  <c r="AE2" i="3"/>
  <c r="AD2" i="3"/>
  <c r="AC2" i="3"/>
  <c r="AB2" i="3"/>
  <c r="AA2" i="3"/>
  <c r="Z2" i="3"/>
  <c r="Y2" i="3"/>
  <c r="X2" i="3"/>
  <c r="W2" i="3"/>
  <c r="V2" i="3"/>
  <c r="U2" i="3"/>
  <c r="S2" i="3"/>
  <c r="T2" i="3"/>
  <c r="R2" i="3"/>
  <c r="Q2" i="3"/>
  <c r="I2" i="3"/>
  <c r="J2" i="3"/>
  <c r="K2" i="3"/>
  <c r="L2" i="3"/>
  <c r="N2" i="3"/>
  <c r="O2" i="3"/>
  <c r="P2" i="3"/>
  <c r="H2" i="3"/>
  <c r="G2" i="3"/>
  <c r="F2" i="3"/>
  <c r="E2" i="3"/>
  <c r="B2" i="3"/>
  <c r="D11" i="1"/>
  <c r="D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HK</author>
  </authors>
  <commentList>
    <comment ref="L34" authorId="0" shapeId="0" xr:uid="{280F5504-82FF-4323-B7BD-750A7E2E4334}">
      <text>
        <r>
          <rPr>
            <sz val="11"/>
            <color indexed="81"/>
            <rFont val="Tahoma"/>
            <family val="2"/>
          </rPr>
          <t>This signature field is automatically populated</t>
        </r>
      </text>
    </comment>
  </commentList>
</comments>
</file>

<file path=xl/sharedStrings.xml><?xml version="1.0" encoding="utf-8"?>
<sst xmlns="http://schemas.openxmlformats.org/spreadsheetml/2006/main" count="99" uniqueCount="78">
  <si>
    <t>v1c</t>
  </si>
  <si>
    <t>SKILLSFUTURE QUEEN BEE COURSE REGISTRATION FORM</t>
  </si>
  <si>
    <t>Course Title:</t>
  </si>
  <si>
    <t xml:space="preserve">TIA Portal SIMATIC Programming 1 (Basic)       </t>
  </si>
  <si>
    <t>Contact Name:</t>
  </si>
  <si>
    <t>Course Start Date (DD/MM/YYYY):</t>
  </si>
  <si>
    <t>Email:</t>
  </si>
  <si>
    <t>Course Code:</t>
  </si>
  <si>
    <t>Phone No.</t>
  </si>
  <si>
    <r>
      <t xml:space="preserve">* Please e-mail completed form in </t>
    </r>
    <r>
      <rPr>
        <b/>
        <u/>
        <sz val="14"/>
        <color rgb="FFFF0000"/>
        <rFont val="Arial"/>
        <family val="2"/>
      </rPr>
      <t>Excel Format</t>
    </r>
    <r>
      <rPr>
        <b/>
        <sz val="12"/>
        <color rgb="FFFF0000"/>
        <rFont val="Arial"/>
        <family val="2"/>
      </rPr>
      <t xml:space="preserve"> to SkillsfutureQueenBeeProgramme.sg@siemens.com</t>
    </r>
  </si>
  <si>
    <t>TRAINEE'S DETAILS</t>
  </si>
  <si>
    <t>Full Name of Trainee
(As per ID)</t>
  </si>
  <si>
    <t>ID Type</t>
  </si>
  <si>
    <t>NRIC/FIN No.</t>
  </si>
  <si>
    <t>Gender</t>
  </si>
  <si>
    <t>Citizenship</t>
  </si>
  <si>
    <t>Date of Birth
(dd/mm/yyyy)</t>
  </si>
  <si>
    <t>Highest Education Level</t>
  </si>
  <si>
    <t xml:space="preserve">Mobile No. </t>
  </si>
  <si>
    <t>Email Address</t>
  </si>
  <si>
    <t>Mailing Address of Self Sponsored Trainee</t>
  </si>
  <si>
    <t>EMPLOYMENT DETAILS</t>
  </si>
  <si>
    <t>Sponsorship Status</t>
  </si>
  <si>
    <t>Employment Status</t>
  </si>
  <si>
    <t>Company Name in Full</t>
  </si>
  <si>
    <t>Company UEN</t>
  </si>
  <si>
    <t>Industry</t>
  </si>
  <si>
    <t>Designation</t>
  </si>
  <si>
    <t>Annual Salary Range</t>
  </si>
  <si>
    <t>COMPANY CONTACT DETAILS (Optional for Self-sponsored individuals)</t>
  </si>
  <si>
    <t>Name of HR Director/HR Manager</t>
  </si>
  <si>
    <t>Office DID</t>
  </si>
  <si>
    <t>Mobile No.</t>
  </si>
  <si>
    <t>Company Address</t>
  </si>
  <si>
    <t>Postal Code</t>
  </si>
  <si>
    <t>PO ISSUANCE (Mandatory for Company Sponsored)</t>
  </si>
  <si>
    <t>Will Your Company be issuing a Purchase Order to Siemens Pte Ltd</t>
  </si>
  <si>
    <t>Select Yes/No</t>
  </si>
  <si>
    <t>DECLARATION</t>
  </si>
  <si>
    <t>SIGNATURE OF APPLICANT</t>
  </si>
  <si>
    <t>By submitting this form, I consent to the collection of my NRIC number and other personal details required for training grant governance, in accordance with the SSG Circular and PDPA.  I understand that opting out may affect my eligibility for SkillsFuture funding.
I affirm that all information given in this registration form is true and accurate, and I have not deliberately omitted any relevant fact.  I understand any false or misleading declaration shall make me liable for disqualification, or if already admitted, for expulsion from the course without any refund of fees paid.  
I agree to comply and abide by the decision of Siemens Pte Ltd concerning this application.</t>
  </si>
  <si>
    <t>ELIGIBILITY</t>
  </si>
  <si>
    <t xml:space="preserve"> To be eligible for the potential Course Fee Grant from SkillsFuture Singapore Agency, you agree and acknowledge that:
•     	Singapore Citizen, SPR, LTVP+ holder
a.     	All participants listed above have not been disqualified from receiving funding from SkillsFuture Singapore Agency.
b.     	All participants listed above have not attended any previous run of the course.
c.     	All participants listed above shall attain at least 75% attendance rate for the course and shall take the assessment for the course until he/she passes 
d.     	If any participant is allocated a slot in the course, upon the request of SkillsFuture Singapore Agency (or its representative), such participant and/or you (as employer of such participant) shall:
        I.	     provide information to SkillsFuture Singapore Agency (or its representatives) as SkillsFuture Singapore Agency (or its representatives) may reasonably request for the purposes of ascertaining if Siemens has complied 
               with the training requirements of the applied course; and / or
        II.	    participate in such surveys as may be specified by SkillsFuture Singapore Agency (or its representatives) pertaining to any Course or Assessment.</t>
  </si>
  <si>
    <t>REGISTRATION INFORMATION</t>
  </si>
  <si>
    <r>
      <t xml:space="preserve">Training confirmation will be sent 2 weeks prior to course start date.  Please make payment of the balance course fees upon receipt of training confirmation along with the invoice.  After which, we will send the Joining Instructions.
Withdrawal is not permitted once registration is confirmed.  However, a replacement may be acceptable, subject to approval by Siemens and/or SkillsFuture Singapore Agency.
All notice of withdrawal (if any) must be given in writing. 
Subject to the discretion of Siemens and/or SkillsFuture Singapore Agency, the full fee (or at a minimum a pro-rata amount corresponding to the part of the course attended by the participant) may be charged for withdrawals after registration is confirmed, if the participant does not attend the course or does not complete the course.
Please feel free to contact us if you have any questions or clarification. 
Yours Sincerely,
</t>
    </r>
    <r>
      <rPr>
        <b/>
        <sz val="11"/>
        <color theme="1"/>
        <rFont val="Arial"/>
        <family val="2"/>
      </rPr>
      <t>Siemens Queen Bee Program Team</t>
    </r>
  </si>
  <si>
    <t>ID</t>
  </si>
  <si>
    <t>Course Title</t>
  </si>
  <si>
    <t>Course Start Date</t>
  </si>
  <si>
    <t>Course Code</t>
  </si>
  <si>
    <t>Contact Name</t>
  </si>
  <si>
    <t>Email</t>
  </si>
  <si>
    <t>Phone No</t>
  </si>
  <si>
    <t>Full Name of Trainee</t>
  </si>
  <si>
    <t>NRIC/FIN No</t>
  </si>
  <si>
    <t>Date of Birth</t>
  </si>
  <si>
    <t>Mobile No</t>
  </si>
  <si>
    <t>HR Mobile No</t>
  </si>
  <si>
    <t>HR Email Address</t>
  </si>
  <si>
    <t>Will Company Issue PO</t>
  </si>
  <si>
    <t>3-axis Milling CAM Manufacturing Fundamentals</t>
  </si>
  <si>
    <t>3-Axis_QB</t>
  </si>
  <si>
    <t>3D CAD Essential Modeling Training</t>
  </si>
  <si>
    <t>3D CAD_QB</t>
  </si>
  <si>
    <t>Advanced Multi-axis Machining Technique</t>
  </si>
  <si>
    <t>Multi-axis_QB</t>
  </si>
  <si>
    <t>Comprehensive Training in 3D Advanced Surfacing Modeling</t>
  </si>
  <si>
    <t>3D Advanced_QB</t>
  </si>
  <si>
    <t>Mastering Reverse Engineering with 3D Scanning</t>
  </si>
  <si>
    <t>Reverse Engineering_QB</t>
  </si>
  <si>
    <t>NX Mechatronics Concept Designer</t>
  </si>
  <si>
    <t>Mechatronics_QB</t>
  </si>
  <si>
    <t>SIMATIC PCS7 (System)</t>
  </si>
  <si>
    <t>ST-PCS7SYS_QB</t>
  </si>
  <si>
    <t>Tecnomatix Process Simulate - Basic Robotic Simulation</t>
  </si>
  <si>
    <t>Tecnomatix_QB</t>
  </si>
  <si>
    <t>TIA-PRO1_QB</t>
  </si>
  <si>
    <t xml:space="preserve">TIA Portal SIMATIC Programming 2 (Intermediate)        </t>
  </si>
  <si>
    <t>TIA-PRO2_QB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</si>
</sst>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2">
    <font>
      <sz val="11"/>
      <color theme="1"/>
      <name val="Aptos Narrow"/>
      <family val="2"/>
      <scheme val="minor"/>
    </font>
    <font>
      <b/>
      <sz val="11"/>
      <color theme="1"/>
      <name val="Aptos Narrow"/>
      <family val="2"/>
      <scheme val="minor"/>
    </font>
    <font>
      <sz val="11"/>
      <color theme="1"/>
      <name val="Arial"/>
      <family val="2"/>
    </font>
    <font>
      <b/>
      <sz val="16"/>
      <name val="Arial"/>
      <family val="2"/>
    </font>
    <font>
      <b/>
      <sz val="12"/>
      <name val="Arial"/>
      <family val="2"/>
    </font>
    <font>
      <sz val="12"/>
      <name val="Arial"/>
      <family val="2"/>
    </font>
    <font>
      <sz val="9"/>
      <name val="Arial"/>
      <family val="2"/>
    </font>
    <font>
      <sz val="10"/>
      <name val="Arial"/>
      <family val="2"/>
    </font>
    <font>
      <b/>
      <sz val="12"/>
      <color rgb="FFFF0000"/>
      <name val="Arial"/>
      <family val="2"/>
    </font>
    <font>
      <sz val="12"/>
      <color theme="1"/>
      <name val="Arial"/>
      <family val="2"/>
    </font>
    <font>
      <b/>
      <sz val="11"/>
      <color indexed="9"/>
      <name val="Arial"/>
      <family val="2"/>
    </font>
    <font>
      <b/>
      <sz val="10"/>
      <name val="Arial"/>
      <family val="2"/>
    </font>
    <font>
      <sz val="14"/>
      <name val="Arial"/>
      <family val="2"/>
    </font>
    <font>
      <b/>
      <sz val="9"/>
      <name val="Arial"/>
      <family val="2"/>
    </font>
    <font>
      <sz val="11"/>
      <name val="Arial"/>
      <family val="2"/>
    </font>
    <font>
      <b/>
      <sz val="11"/>
      <color theme="1"/>
      <name val="Arial"/>
      <family val="2"/>
    </font>
    <font>
      <b/>
      <sz val="12"/>
      <color theme="1"/>
      <name val="Arial"/>
      <family val="2"/>
    </font>
    <font>
      <b/>
      <u/>
      <sz val="14"/>
      <color rgb="FFFF0000"/>
      <name val="Arial"/>
      <family val="2"/>
    </font>
    <font>
      <i/>
      <sz val="11"/>
      <color theme="1"/>
      <name val="Aptos Narrow"/>
      <family val="2"/>
      <scheme val="minor"/>
    </font>
    <font>
      <b/>
      <i/>
      <sz val="11"/>
      <color rgb="FF00B0F0"/>
      <name val="Aptos Narrow"/>
      <family val="2"/>
      <scheme val="minor"/>
    </font>
    <font>
      <b/>
      <i/>
      <sz val="18"/>
      <color rgb="FF0070C0"/>
      <name val="Lucida Handwriting"/>
      <family val="4"/>
    </font>
    <font>
      <sz val="11"/>
      <color indexed="81"/>
      <name val="Tahoma"/>
      <family val="2"/>
    </font>
  </fonts>
  <fills count="4">
    <fill>
      <patternFill patternType="none"/>
    </fill>
    <fill>
      <patternFill patternType="gray125"/>
    </fill>
    <fill>
      <patternFill patternType="solid">
        <fgColor indexed="9"/>
        <bgColor indexed="64"/>
      </patternFill>
    </fill>
    <fill>
      <patternFill patternType="solid">
        <fgColor theme="3" tint="0.89999084444715716"/>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96">
    <xf numFmtId="0" fontId="0" fillId="0" borderId="0" xfId="0"/>
    <xf numFmtId="0" fontId="2" fillId="0" borderId="0" xfId="0" applyFont="1"/>
    <xf numFmtId="0" fontId="4" fillId="2" borderId="0" xfId="0" applyFont="1" applyFill="1" applyAlignment="1">
      <alignment horizontal="left"/>
    </xf>
    <xf numFmtId="0" fontId="4" fillId="2" borderId="0" xfId="0" applyFont="1" applyFill="1" applyAlignment="1">
      <alignment horizontal="left" vertical="center"/>
    </xf>
    <xf numFmtId="0" fontId="5" fillId="0" borderId="0" xfId="0" applyFont="1" applyAlignment="1">
      <alignment vertical="center"/>
    </xf>
    <xf numFmtId="0" fontId="5" fillId="0" borderId="0" xfId="0" applyFont="1" applyAlignment="1">
      <alignment horizontal="center" wrapText="1"/>
    </xf>
    <xf numFmtId="0" fontId="4" fillId="0" borderId="0" xfId="0" applyFont="1"/>
    <xf numFmtId="0" fontId="9" fillId="0" borderId="0" xfId="0" applyFont="1" applyAlignment="1">
      <alignment horizontal="left" wrapText="1"/>
    </xf>
    <xf numFmtId="0" fontId="4" fillId="0" borderId="1" xfId="0" applyFont="1" applyBorder="1" applyAlignment="1">
      <alignment vertical="center"/>
    </xf>
    <xf numFmtId="0" fontId="10" fillId="0" borderId="1" xfId="0" applyFont="1" applyBorder="1" applyAlignment="1">
      <alignment vertical="center"/>
    </xf>
    <xf numFmtId="0" fontId="10" fillId="0" borderId="0" xfId="0" applyFont="1" applyAlignment="1">
      <alignment vertical="center"/>
    </xf>
    <xf numFmtId="0" fontId="12" fillId="0" borderId="0" xfId="0" applyFont="1" applyAlignment="1">
      <alignment vertical="center"/>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6" fillId="0" borderId="0" xfId="0" applyFont="1" applyAlignment="1">
      <alignment vertical="center"/>
    </xf>
    <xf numFmtId="0" fontId="14" fillId="0" borderId="7" xfId="0" applyFont="1" applyBorder="1" applyAlignment="1" applyProtection="1">
      <alignment horizontal="left" vertical="center" wrapText="1" indent="1"/>
      <protection locked="0"/>
    </xf>
    <xf numFmtId="0" fontId="9" fillId="0" borderId="0" xfId="0" applyFont="1"/>
    <xf numFmtId="0" fontId="15" fillId="0" borderId="0" xfId="0" applyFont="1"/>
    <xf numFmtId="0" fontId="15"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horizontal="left"/>
    </xf>
    <xf numFmtId="0" fontId="16" fillId="0" borderId="0" xfId="0" applyFont="1" applyAlignment="1">
      <alignment vertical="center" wrapText="1"/>
    </xf>
    <xf numFmtId="0" fontId="2" fillId="0" borderId="0" xfId="0" applyFont="1" applyAlignment="1">
      <alignment vertical="top" wrapText="1"/>
    </xf>
    <xf numFmtId="0" fontId="3" fillId="2" borderId="0" xfId="0" applyFont="1" applyFill="1" applyAlignment="1">
      <alignment horizontal="left" vertical="center"/>
    </xf>
    <xf numFmtId="0" fontId="0" fillId="0" borderId="1" xfId="0" applyBorder="1" applyAlignment="1">
      <alignment vertical="center" wrapText="1"/>
    </xf>
    <xf numFmtId="0" fontId="0" fillId="0" borderId="11" xfId="0" applyBorder="1" applyAlignment="1">
      <alignment vertical="center" wrapText="1"/>
    </xf>
    <xf numFmtId="0" fontId="0" fillId="0" borderId="5" xfId="0" applyBorder="1"/>
    <xf numFmtId="0" fontId="0" fillId="0" borderId="9" xfId="0" applyBorder="1"/>
    <xf numFmtId="0" fontId="0" fillId="0" borderId="6" xfId="0" applyBorder="1"/>
    <xf numFmtId="0" fontId="0" fillId="0" borderId="13" xfId="0" applyBorder="1"/>
    <xf numFmtId="0" fontId="14" fillId="0" borderId="10" xfId="0" applyFont="1" applyBorder="1" applyAlignment="1">
      <alignment vertical="center" wrapText="1"/>
    </xf>
    <xf numFmtId="0" fontId="14" fillId="0" borderId="1" xfId="0" applyFont="1" applyBorder="1" applyAlignment="1">
      <alignment vertical="center" wrapText="1"/>
    </xf>
    <xf numFmtId="164" fontId="14" fillId="0" borderId="7" xfId="0" applyNumberFormat="1" applyFont="1" applyBorder="1" applyAlignment="1" applyProtection="1">
      <alignment horizontal="left" vertical="center" wrapText="1" indent="1"/>
      <protection locked="0"/>
    </xf>
    <xf numFmtId="0" fontId="0" fillId="0" borderId="0" xfId="0" applyAlignment="1">
      <alignment horizontal="left" vertical="top"/>
    </xf>
    <xf numFmtId="164" fontId="0" fillId="0" borderId="0" xfId="0" applyNumberFormat="1" applyAlignment="1">
      <alignment horizontal="left" vertical="top"/>
    </xf>
    <xf numFmtId="0" fontId="0" fillId="0" borderId="7" xfId="0" applyBorder="1" applyAlignment="1" applyProtection="1">
      <alignment horizontal="center" vertical="center"/>
      <protection locked="0"/>
    </xf>
    <xf numFmtId="0" fontId="18" fillId="0" borderId="12" xfId="0" applyFont="1" applyBorder="1" applyAlignment="1">
      <alignment horizontal="right" vertical="center"/>
    </xf>
    <xf numFmtId="0" fontId="18" fillId="0" borderId="0" xfId="0" applyFont="1" applyAlignment="1">
      <alignment vertical="center"/>
    </xf>
    <xf numFmtId="0" fontId="19" fillId="0" borderId="0" xfId="0" applyFont="1" applyAlignment="1">
      <alignment horizontal="right"/>
    </xf>
    <xf numFmtId="0" fontId="4" fillId="2" borderId="0" xfId="0" applyFont="1" applyFill="1" applyAlignment="1">
      <alignment vertical="center"/>
    </xf>
    <xf numFmtId="0" fontId="7" fillId="2" borderId="0" xfId="0" applyFont="1" applyFill="1" applyAlignment="1">
      <alignment horizontal="left" vertical="center"/>
    </xf>
    <xf numFmtId="0" fontId="20" fillId="0" borderId="7" xfId="0" applyFont="1" applyBorder="1" applyAlignment="1" applyProtection="1">
      <alignment horizontal="center" vertical="center" wrapText="1"/>
      <protection hidden="1"/>
    </xf>
    <xf numFmtId="0" fontId="15" fillId="0" borderId="7" xfId="0" applyFont="1" applyBorder="1" applyAlignment="1" applyProtection="1">
      <alignment horizontal="left" vertical="center"/>
      <protection hidden="1"/>
    </xf>
    <xf numFmtId="0" fontId="5" fillId="2" borderId="0" xfId="0" applyFont="1" applyFill="1" applyAlignment="1">
      <alignment horizontal="center" wrapText="1"/>
    </xf>
    <xf numFmtId="0" fontId="14" fillId="0" borderId="7" xfId="0" applyFont="1" applyBorder="1" applyAlignment="1" applyProtection="1">
      <alignment horizontal="left" vertical="center" wrapText="1" indent="1"/>
      <protection locked="0"/>
    </xf>
    <xf numFmtId="0" fontId="5" fillId="2" borderId="1" xfId="0" applyFont="1" applyFill="1" applyBorder="1" applyAlignment="1" applyProtection="1">
      <alignment horizontal="left" wrapText="1"/>
      <protection locked="0"/>
    </xf>
    <xf numFmtId="0" fontId="0" fillId="0" borderId="1" xfId="0" applyBorder="1" applyAlignment="1" applyProtection="1">
      <alignment wrapText="1"/>
      <protection locked="0"/>
    </xf>
    <xf numFmtId="0" fontId="2" fillId="0" borderId="1" xfId="0" applyFont="1" applyBorder="1" applyAlignment="1" applyProtection="1">
      <alignment wrapText="1"/>
      <protection locked="0"/>
    </xf>
    <xf numFmtId="0" fontId="4" fillId="2" borderId="0" xfId="0" applyFont="1" applyFill="1" applyAlignment="1">
      <alignment vertical="center"/>
    </xf>
    <xf numFmtId="0" fontId="6" fillId="2" borderId="0" xfId="0" applyFont="1" applyFill="1" applyAlignment="1">
      <alignment horizontal="left" vertical="center"/>
    </xf>
    <xf numFmtId="164" fontId="5" fillId="2" borderId="2" xfId="0" applyNumberFormat="1" applyFont="1" applyFill="1" applyBorder="1" applyAlignment="1" applyProtection="1">
      <alignment horizontal="left" wrapText="1"/>
      <protection locked="0"/>
    </xf>
    <xf numFmtId="164" fontId="0" fillId="0" borderId="2" xfId="0" applyNumberFormat="1" applyBorder="1" applyAlignment="1" applyProtection="1">
      <alignment wrapText="1"/>
      <protection locked="0"/>
    </xf>
    <xf numFmtId="0" fontId="2" fillId="0" borderId="2" xfId="0" applyFont="1" applyBorder="1" applyAlignment="1" applyProtection="1">
      <alignment wrapText="1"/>
      <protection locked="0"/>
    </xf>
    <xf numFmtId="0" fontId="0" fillId="0" borderId="2" xfId="0" applyBorder="1" applyAlignment="1" applyProtection="1">
      <alignment wrapText="1"/>
      <protection locked="0"/>
    </xf>
    <xf numFmtId="0" fontId="7" fillId="2" borderId="0" xfId="0" applyFont="1" applyFill="1" applyAlignment="1">
      <alignment horizontal="left" vertical="center"/>
    </xf>
    <xf numFmtId="0" fontId="5" fillId="2" borderId="2" xfId="0" applyFont="1" applyFill="1" applyBorder="1" applyAlignment="1">
      <alignment horizontal="left" wrapText="1"/>
    </xf>
    <xf numFmtId="0" fontId="0" fillId="0" borderId="2" xfId="0" applyBorder="1" applyAlignment="1">
      <alignment wrapText="1"/>
    </xf>
    <xf numFmtId="0" fontId="2" fillId="0" borderId="2" xfId="0" applyFont="1" applyBorder="1" applyAlignment="1" applyProtection="1">
      <alignment horizontal="left" wrapText="1"/>
      <protection locked="0"/>
    </xf>
    <xf numFmtId="0" fontId="0" fillId="0" borderId="2" xfId="0" applyBorder="1" applyAlignment="1" applyProtection="1">
      <alignment horizontal="left" wrapText="1"/>
      <protection locked="0"/>
    </xf>
    <xf numFmtId="0" fontId="8" fillId="0" borderId="0" xfId="0" applyFont="1" applyAlignment="1">
      <alignment horizontal="left" wrapText="1"/>
    </xf>
    <xf numFmtId="0" fontId="11" fillId="0" borderId="0" xfId="0" quotePrefix="1" applyFont="1" applyAlignment="1">
      <alignment vertical="center"/>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0" fillId="0" borderId="8" xfId="0" applyBorder="1" applyAlignment="1">
      <alignment horizontal="center" vertical="center" wrapText="1"/>
    </xf>
    <xf numFmtId="0" fontId="0" fillId="0" borderId="8" xfId="0" applyBorder="1" applyAlignment="1">
      <alignment wrapText="1"/>
    </xf>
    <xf numFmtId="0" fontId="14" fillId="0" borderId="3" xfId="0" applyFont="1" applyBorder="1" applyAlignment="1" applyProtection="1">
      <alignment horizontal="left" vertical="center" wrapText="1" indent="1"/>
      <protection locked="0"/>
    </xf>
    <xf numFmtId="0" fontId="14" fillId="0" borderId="2" xfId="0" applyFont="1" applyBorder="1" applyAlignment="1" applyProtection="1">
      <alignment horizontal="left" vertical="center" wrapText="1" indent="1"/>
      <protection locked="0"/>
    </xf>
    <xf numFmtId="0" fontId="0" fillId="0" borderId="8" xfId="0" applyBorder="1" applyAlignment="1" applyProtection="1">
      <alignment horizontal="left" vertical="center" wrapText="1" indent="1"/>
      <protection locked="0"/>
    </xf>
    <xf numFmtId="0" fontId="0" fillId="0" borderId="8" xfId="0" applyBorder="1" applyAlignment="1" applyProtection="1">
      <alignment horizontal="left" wrapText="1" indent="1"/>
      <protection locked="0"/>
    </xf>
    <xf numFmtId="0" fontId="0" fillId="0" borderId="3" xfId="0" applyBorder="1" applyAlignment="1" applyProtection="1">
      <alignment horizontal="left" vertical="center" wrapText="1" indent="1"/>
      <protection locked="0"/>
    </xf>
    <xf numFmtId="0" fontId="2" fillId="0" borderId="0" xfId="0" applyFont="1" applyAlignment="1">
      <alignment horizontal="left" vertical="top" wrapText="1"/>
    </xf>
    <xf numFmtId="0" fontId="0" fillId="0" borderId="0" xfId="0" applyAlignment="1">
      <alignment vertical="top"/>
    </xf>
    <xf numFmtId="0" fontId="13" fillId="3" borderId="7" xfId="0" applyFont="1" applyFill="1" applyBorder="1" applyAlignment="1">
      <alignment horizontal="center" vertical="center" wrapText="1"/>
    </xf>
    <xf numFmtId="0" fontId="0" fillId="0" borderId="2" xfId="0" applyBorder="1" applyAlignment="1">
      <alignment horizontal="center" vertical="center" wrapText="1"/>
    </xf>
    <xf numFmtId="0" fontId="14" fillId="0" borderId="3" xfId="0" applyFont="1" applyBorder="1" applyAlignment="1" applyProtection="1">
      <alignment horizontal="left" vertical="center" wrapText="1"/>
      <protection locked="0"/>
    </xf>
    <xf numFmtId="0" fontId="14" fillId="0" borderId="8" xfId="0" applyFont="1" applyBorder="1" applyAlignment="1" applyProtection="1">
      <alignment horizontal="left" vertical="center" wrapText="1"/>
      <protection locked="0"/>
    </xf>
    <xf numFmtId="0" fontId="0" fillId="0" borderId="2" xfId="0" applyBorder="1" applyAlignment="1" applyProtection="1">
      <alignment horizontal="left" vertical="center" wrapText="1" indent="1"/>
      <protection locked="0"/>
    </xf>
    <xf numFmtId="0" fontId="15" fillId="0" borderId="5" xfId="0" applyFont="1" applyBorder="1" applyAlignment="1">
      <alignment vertical="center" wrapText="1"/>
    </xf>
    <xf numFmtId="0" fontId="1" fillId="0" borderId="9" xfId="0" applyFont="1" applyBorder="1" applyAlignment="1">
      <alignment vertical="center" wrapText="1"/>
    </xf>
    <xf numFmtId="0" fontId="1" fillId="0" borderId="6" xfId="0" applyFont="1" applyBorder="1" applyAlignment="1">
      <alignment vertical="center" wrapText="1"/>
    </xf>
    <xf numFmtId="0" fontId="0" fillId="0" borderId="10" xfId="0" applyBorder="1" applyAlignment="1">
      <alignment vertical="center" wrapText="1"/>
    </xf>
    <xf numFmtId="0" fontId="0" fillId="0" borderId="1" xfId="0" applyBorder="1" applyAlignment="1">
      <alignment vertical="center" wrapText="1"/>
    </xf>
    <xf numFmtId="0" fontId="0" fillId="0" borderId="11" xfId="0" applyBorder="1" applyAlignment="1">
      <alignment vertical="center" wrapText="1"/>
    </xf>
    <xf numFmtId="0" fontId="2" fillId="0" borderId="0" xfId="0" applyFont="1" applyAlignment="1">
      <alignment vertical="top" wrapText="1"/>
    </xf>
    <xf numFmtId="0" fontId="15" fillId="0" borderId="0" xfId="0" applyFont="1" applyAlignment="1">
      <alignment vertical="center" wrapText="1"/>
    </xf>
    <xf numFmtId="0" fontId="1" fillId="0" borderId="0" xfId="0" applyFont="1" applyAlignment="1">
      <alignment vertical="center" wrapText="1"/>
    </xf>
    <xf numFmtId="0" fontId="14" fillId="0" borderId="5"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0" xfId="0" applyFont="1" applyAlignment="1">
      <alignment horizontal="center" vertical="center" wrapText="1"/>
    </xf>
    <xf numFmtId="0" fontId="14" fillId="0" borderId="10" xfId="0" applyFont="1" applyBorder="1" applyAlignment="1">
      <alignment horizontal="center" vertical="center" wrapText="1"/>
    </xf>
    <xf numFmtId="0" fontId="14" fillId="0" borderId="1" xfId="0" applyFont="1" applyBorder="1" applyAlignment="1">
      <alignment horizontal="center" vertical="center" wrapText="1"/>
    </xf>
    <xf numFmtId="0" fontId="2" fillId="0" borderId="0" xfId="0" applyFont="1" applyAlignment="1"/>
  </cellXfs>
  <cellStyles count="1">
    <cellStyle name="Normal" xfId="0" builtinId="0"/>
  </cellStyles>
  <dxfs count="34">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numFmt numFmtId="164" formatCode="dd/mm/yyyy"/>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numFmt numFmtId="164" formatCode="dd/mm/yyyy"/>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63500</xdr:colOff>
      <xdr:row>1</xdr:row>
      <xdr:rowOff>169332</xdr:rowOff>
    </xdr:from>
    <xdr:to>
      <xdr:col>2</xdr:col>
      <xdr:colOff>146383</xdr:colOff>
      <xdr:row>4</xdr:row>
      <xdr:rowOff>148165</xdr:rowOff>
    </xdr:to>
    <xdr:pic>
      <xdr:nvPicPr>
        <xdr:cNvPr id="2" name="Picture 1">
          <a:extLst>
            <a:ext uri="{FF2B5EF4-FFF2-40B4-BE49-F238E27FC236}">
              <a16:creationId xmlns:a16="http://schemas.microsoft.com/office/drawing/2014/main" id="{A45269C4-5716-486D-9B7B-E05E74E822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301" t="11960"/>
        <a:stretch>
          <a:fillRect/>
        </a:stretch>
      </xdr:blipFill>
      <xdr:spPr bwMode="auto">
        <a:xfrm>
          <a:off x="264583" y="349249"/>
          <a:ext cx="2188967" cy="518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305F69B-C688-4C65-8C20-F6EE9EBA6409}" name="Table1" displayName="Table1" ref="A1:AE2" totalsRowShown="0" headerRowDxfId="32" dataDxfId="31">
  <autoFilter ref="A1:AE2" xr:uid="{D305F69B-C688-4C65-8C20-F6EE9EBA6409}"/>
  <tableColumns count="31">
    <tableColumn id="31" xr3:uid="{BF30EEEE-A5A3-4C52-9FF8-D7CD349D8B70}" name="ID" dataDxfId="30"/>
    <tableColumn id="25" xr3:uid="{86F7B23B-E6A5-4CD2-99BE-794A48B87DD1}" name="Course Title" dataDxfId="29">
      <calculatedColumnFormula>IF(Form!$D$9&lt;&gt;"",Form!$D$9,"")</calculatedColumnFormula>
    </tableColumn>
    <tableColumn id="26" xr3:uid="{977840F9-38AA-4E3B-BA9E-AD598ECC7AEF}" name="Course Start Date" dataDxfId="28">
      <calculatedColumnFormula>IF(Form!$D$10&lt;&gt;"",TEXT(Form!$D$10,"dd/mm/yyyy"),"")</calculatedColumnFormula>
    </tableColumn>
    <tableColumn id="27" xr3:uid="{3E7F38D0-31DC-4D18-9A89-7E07ADD803B6}" name="Course Code" dataDxfId="27">
      <calculatedColumnFormula>IF(Form!$D$11&lt;&gt;"",Form!$D$11,"")</calculatedColumnFormula>
    </tableColumn>
    <tableColumn id="28" xr3:uid="{4FE37FBD-DD2D-4810-8F04-68199D6D2DEE}" name="Contact Name" dataDxfId="26">
      <calculatedColumnFormula>IF(Form!$J$9&lt;&gt;"",Form!$J$9,"")</calculatedColumnFormula>
    </tableColumn>
    <tableColumn id="29" xr3:uid="{64E33D0F-6B92-4C25-A4BD-C4C118957743}" name="Email" dataDxfId="25">
      <calculatedColumnFormula>IF(Form!$J$10&lt;&gt;"",Form!$J$10,"")</calculatedColumnFormula>
    </tableColumn>
    <tableColumn id="30" xr3:uid="{B8C26C9C-3E3C-446C-810B-9B3E2C11B4AF}" name="Phone No" dataDxfId="24">
      <calculatedColumnFormula>IF(Form!$J$11&lt;&gt;"",Form!$J$11,"")</calculatedColumnFormula>
    </tableColumn>
    <tableColumn id="1" xr3:uid="{32D1BE1B-78BF-45EB-90BB-2BFF342DD5FD}" name="Full Name of Trainee" dataDxfId="23">
      <calculatedColumnFormula>IF(Form!B18&lt;&gt;"",Form!B18,"")</calculatedColumnFormula>
    </tableColumn>
    <tableColumn id="2" xr3:uid="{BD91A269-0377-443D-98FB-A662AEC861AA}" name="ID Type" dataDxfId="22">
      <calculatedColumnFormula>IF(Form!C18&lt;&gt;"",Form!C18,"")</calculatedColumnFormula>
    </tableColumn>
    <tableColumn id="3" xr3:uid="{E7D3B050-535B-4E2E-A3A1-66511D2899B2}" name="NRIC/FIN No" dataDxfId="21">
      <calculatedColumnFormula>IF(Form!D18&lt;&gt;"",Form!D18,"")</calculatedColumnFormula>
    </tableColumn>
    <tableColumn id="4" xr3:uid="{63384D5D-27E0-4C41-9724-8FA69A474583}" name="Gender" dataDxfId="20">
      <calculatedColumnFormula>IF(Form!E18&lt;&gt;"",Form!E18,"")</calculatedColumnFormula>
    </tableColumn>
    <tableColumn id="5" xr3:uid="{CED44C08-1897-41F5-8A3D-4144C60F9C59}" name="Citizenship" dataDxfId="19">
      <calculatedColumnFormula>IF(Form!F18&lt;&gt;"",Form!F18,"")</calculatedColumnFormula>
    </tableColumn>
    <tableColumn id="6" xr3:uid="{CC9193A6-4F26-46BD-AE65-6AC653244CE1}" name="Date of Birth" dataDxfId="18">
      <calculatedColumnFormula>IF(Form!G18&lt;&gt;"",TEXT(Form!G18,"dd/mm/yyyy"),"")</calculatedColumnFormula>
    </tableColumn>
    <tableColumn id="7" xr3:uid="{F1956A2C-FFEB-497F-B7F5-6E1BC29E7F5D}" name="Highest Education Level" dataDxfId="17">
      <calculatedColumnFormula>IF(Form!H18&lt;&gt;"",Form!H18,"")</calculatedColumnFormula>
    </tableColumn>
    <tableColumn id="8" xr3:uid="{84453BA6-F8A5-4FF1-80FE-5077CBB42802}" name="Mobile No" dataDxfId="16">
      <calculatedColumnFormula>IF(Form!I18&lt;&gt;"",Form!I18,"")</calculatedColumnFormula>
    </tableColumn>
    <tableColumn id="9" xr3:uid="{073671A0-530E-4C00-B92B-EC5AF41B1D6D}" name="Email Address" dataDxfId="15">
      <calculatedColumnFormula>IF(Form!J18&lt;&gt;"",Form!J18,"")</calculatedColumnFormula>
    </tableColumn>
    <tableColumn id="10" xr3:uid="{5A5FC650-133A-44F3-8DDE-34883158147F}" name="Mailing Address of Self Sponsored Trainee" dataDxfId="14">
      <calculatedColumnFormula>IF(Form!L18&lt;&gt;"",Form!L18,"")</calculatedColumnFormula>
    </tableColumn>
    <tableColumn id="11" xr3:uid="{43A2CFFA-FBEC-43B3-9C98-517574D037F2}" name="Sponsorship Status" dataDxfId="13">
      <calculatedColumnFormula>IF(Form!B22&lt;&gt;"",Form!B22,"")</calculatedColumnFormula>
    </tableColumn>
    <tableColumn id="12" xr3:uid="{B7370BF2-6336-46BE-9248-CCE041472BBE}" name="Employment Status" dataDxfId="12">
      <calculatedColumnFormula>IF(Form!C22&lt;&gt;"",Form!C22,"")</calculatedColumnFormula>
    </tableColumn>
    <tableColumn id="13" xr3:uid="{AC2F4BFC-FCF1-464A-8EA9-551B760B8A2E}" name="Company Name in Full" dataDxfId="11">
      <calculatedColumnFormula>IF(Form!D22&lt;&gt;"",Form!D22,"")</calculatedColumnFormula>
    </tableColumn>
    <tableColumn id="14" xr3:uid="{56E8EDA9-33F6-4CDD-AF47-F40D53F4F628}" name="Company UEN" dataDxfId="10">
      <calculatedColumnFormula>IF(Form!G22&lt;&gt;"",Form!G22,"")</calculatedColumnFormula>
    </tableColumn>
    <tableColumn id="15" xr3:uid="{4E96BC24-9310-409E-9CE0-05A0A43B3660}" name="Industry" dataDxfId="9">
      <calculatedColumnFormula>IF(Form!H22&lt;&gt;"",Form!H22,"")</calculatedColumnFormula>
    </tableColumn>
    <tableColumn id="16" xr3:uid="{1C135FEF-772A-48E4-8EEB-E5B18DBD6339}" name="Designation" dataDxfId="8">
      <calculatedColumnFormula>IF(Form!J22&lt;&gt;"",Form!J22,"")</calculatedColumnFormula>
    </tableColumn>
    <tableColumn id="17" xr3:uid="{E26011C6-3C82-43F4-BC7A-EA89B0E84246}" name="Annual Salary Range" dataDxfId="7">
      <calculatedColumnFormula>IF(Form!L22&lt;&gt;"",Form!L22,"")</calculatedColumnFormula>
    </tableColumn>
    <tableColumn id="18" xr3:uid="{DAE40A2E-AC45-45E1-B2E3-FD3FD716EAE3}" name="Name of HR Director/HR Manager" dataDxfId="6">
      <calculatedColumnFormula>IF(Form!B26&lt;&gt;"",Form!B26,"")</calculatedColumnFormula>
    </tableColumn>
    <tableColumn id="19" xr3:uid="{B928BDFA-3F98-418D-96AC-42F43284C9EA}" name="Office DID" dataDxfId="5">
      <calculatedColumnFormula>IF(Form!C26&lt;&gt;"",Form!C26,"")</calculatedColumnFormula>
    </tableColumn>
    <tableColumn id="20" xr3:uid="{DD0F713D-873F-4619-A0D7-C632749631DA}" name="HR Mobile No" dataDxfId="4">
      <calculatedColumnFormula>IF(Form!E26&lt;&gt;"",Form!E26,"")</calculatedColumnFormula>
    </tableColumn>
    <tableColumn id="21" xr3:uid="{FB248B90-6AC7-496C-976B-6509D3CC2F55}" name="HR Email Address" dataDxfId="3">
      <calculatedColumnFormula>IF(Form!G26&lt;&gt;"",Form!G26,"")</calculatedColumnFormula>
    </tableColumn>
    <tableColumn id="22" xr3:uid="{3044A704-FF5D-4BD7-9E51-2BD226C19CA7}" name="Company Address" dataDxfId="2">
      <calculatedColumnFormula>IF(Form!I26&lt;&gt;"",Form!I26,"")</calculatedColumnFormula>
    </tableColumn>
    <tableColumn id="23" xr3:uid="{B4499FF8-8CB7-4E42-AC97-CF94D45020A9}" name="Postal Code" dataDxfId="1">
      <calculatedColumnFormula>IF(Form!L26&lt;&gt;"",Form!L26,"")</calculatedColumnFormula>
    </tableColumn>
    <tableColumn id="24" xr3:uid="{B97C2205-3E96-4E3B-B93D-20AD2D1F6933}" name="Will Company Issue PO" dataDxfId="0">
      <calculatedColumnFormula>IF(Form!H30&lt;&gt;"",Form!H30,"")</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8A63F-6660-48BE-BC7A-7809CACBF3A4}">
  <sheetPr codeName="Sheet1"/>
  <dimension ref="A1:P41"/>
  <sheetViews>
    <sheetView showGridLines="0" tabSelected="1" zoomScale="85" zoomScaleNormal="85" workbookViewId="0">
      <selection activeCell="D9" sqref="D9:G9"/>
    </sheetView>
  </sheetViews>
  <sheetFormatPr defaultColWidth="0" defaultRowHeight="14.45" zeroHeight="1"/>
  <cols>
    <col min="1" max="1" width="2.85546875" customWidth="1"/>
    <col min="2" max="2" width="30.140625" customWidth="1"/>
    <col min="3" max="3" width="14" customWidth="1"/>
    <col min="4" max="4" width="14.140625" customWidth="1"/>
    <col min="5" max="5" width="11.85546875" customWidth="1"/>
    <col min="6" max="6" width="15.42578125" customWidth="1"/>
    <col min="7" max="7" width="18.85546875" customWidth="1"/>
    <col min="8" max="8" width="21.140625" customWidth="1"/>
    <col min="9" max="9" width="19" customWidth="1"/>
    <col min="10" max="10" width="12.85546875" customWidth="1"/>
    <col min="11" max="11" width="17.5703125" customWidth="1"/>
    <col min="12" max="12" width="36.85546875" customWidth="1"/>
    <col min="13" max="13" width="3.140625" customWidth="1"/>
    <col min="14" max="14" width="12.85546875" hidden="1" customWidth="1"/>
    <col min="15" max="15" width="23.5703125" hidden="1" customWidth="1"/>
    <col min="16" max="16" width="43.140625" hidden="1" customWidth="1"/>
    <col min="17" max="16384" width="9.140625" hidden="1"/>
  </cols>
  <sheetData>
    <row r="1" spans="2:16">
      <c r="L1" s="39" t="s">
        <v>0</v>
      </c>
    </row>
    <row r="2" spans="2:16">
      <c r="B2" s="1"/>
      <c r="C2" s="1"/>
      <c r="D2" s="1"/>
      <c r="E2" s="1"/>
      <c r="F2" s="1"/>
      <c r="G2" s="1"/>
      <c r="H2" s="1"/>
      <c r="I2" s="1"/>
      <c r="J2" s="1"/>
      <c r="K2" s="1"/>
      <c r="L2" s="1"/>
    </row>
    <row r="3" spans="2:16">
      <c r="B3" s="1"/>
      <c r="C3" s="1"/>
      <c r="D3" s="1"/>
      <c r="E3" s="1"/>
      <c r="F3" s="1"/>
      <c r="G3" s="1"/>
      <c r="H3" s="1"/>
      <c r="I3" s="1"/>
      <c r="J3" s="1"/>
      <c r="K3" s="1"/>
      <c r="L3" s="1"/>
    </row>
    <row r="4" spans="2:16">
      <c r="B4" s="1"/>
      <c r="C4" s="1"/>
      <c r="D4" s="1"/>
      <c r="E4" s="1"/>
      <c r="F4" s="1"/>
      <c r="G4" s="1"/>
      <c r="H4" s="1"/>
      <c r="I4" s="1"/>
      <c r="J4" s="1"/>
      <c r="K4" s="1"/>
      <c r="L4" s="1"/>
    </row>
    <row r="5" spans="2:16">
      <c r="B5" s="1"/>
      <c r="C5" s="1"/>
      <c r="D5" s="1"/>
      <c r="E5" s="1"/>
      <c r="F5" s="1"/>
      <c r="G5" s="1"/>
      <c r="H5" s="1"/>
      <c r="I5" s="1"/>
      <c r="J5" s="1"/>
      <c r="K5" s="1"/>
      <c r="L5" s="1"/>
    </row>
    <row r="6" spans="2:16" ht="24" customHeight="1">
      <c r="C6" s="1"/>
      <c r="D6" s="1"/>
      <c r="E6" s="1"/>
      <c r="F6" s="1"/>
      <c r="G6" s="1"/>
      <c r="H6" s="1"/>
      <c r="I6" s="1"/>
      <c r="K6" s="1"/>
      <c r="L6" s="1"/>
    </row>
    <row r="7" spans="2:16" ht="21" customHeight="1">
      <c r="B7" s="24" t="s">
        <v>1</v>
      </c>
      <c r="C7" s="1"/>
      <c r="D7" s="1"/>
      <c r="E7" s="1"/>
      <c r="F7" s="1"/>
      <c r="G7" s="1"/>
      <c r="H7" s="1"/>
      <c r="I7" s="1"/>
      <c r="K7" s="1"/>
      <c r="L7" s="1"/>
    </row>
    <row r="8" spans="2:16" ht="21" customHeight="1">
      <c r="B8" s="24"/>
      <c r="C8" s="1"/>
      <c r="D8" s="1"/>
      <c r="E8" s="1"/>
      <c r="F8" s="1"/>
      <c r="G8" s="1"/>
      <c r="H8" s="1"/>
      <c r="I8" s="1"/>
      <c r="K8" s="1"/>
      <c r="L8" s="1"/>
    </row>
    <row r="9" spans="2:16" s="4" customFormat="1" ht="40.35" customHeight="1">
      <c r="B9" s="2" t="s">
        <v>2</v>
      </c>
      <c r="C9" s="44"/>
      <c r="D9" s="46" t="s">
        <v>3</v>
      </c>
      <c r="E9" s="46"/>
      <c r="F9" s="46"/>
      <c r="G9" s="47"/>
      <c r="H9" s="3"/>
      <c r="I9" s="2" t="s">
        <v>4</v>
      </c>
      <c r="J9" s="48"/>
      <c r="K9" s="47"/>
      <c r="L9" s="47"/>
      <c r="M9" s="49"/>
      <c r="N9" s="49"/>
      <c r="O9" s="50"/>
      <c r="P9" s="50"/>
    </row>
    <row r="10" spans="2:16" s="4" customFormat="1" ht="40.35" customHeight="1">
      <c r="B10" s="2" t="s">
        <v>5</v>
      </c>
      <c r="C10" s="5"/>
      <c r="D10" s="51"/>
      <c r="E10" s="51"/>
      <c r="F10" s="51"/>
      <c r="G10" s="52"/>
      <c r="H10" s="3"/>
      <c r="I10" s="2" t="s">
        <v>6</v>
      </c>
      <c r="J10" s="53"/>
      <c r="K10" s="54"/>
      <c r="L10" s="54"/>
      <c r="M10" s="49"/>
      <c r="N10" s="49"/>
      <c r="O10" s="55"/>
      <c r="P10" s="55"/>
    </row>
    <row r="11" spans="2:16" s="4" customFormat="1" ht="40.35" customHeight="1">
      <c r="B11" s="6" t="s">
        <v>7</v>
      </c>
      <c r="C11" s="5"/>
      <c r="D11" s="56" t="str">
        <f>IF(AND(D9&lt;&gt;"",D10&lt;&gt;""),_xlfn.CONCAT(TEXT(D10,"yy"),TEXT(D10,"mm"),TEXT(D10,"dd")," ",VLOOKUP(D9,Lookup!$A:$B,2,FALSE)),"")</f>
        <v/>
      </c>
      <c r="E11" s="56"/>
      <c r="F11" s="56"/>
      <c r="G11" s="57"/>
      <c r="H11" s="3"/>
      <c r="I11" s="2" t="s">
        <v>8</v>
      </c>
      <c r="J11" s="58"/>
      <c r="K11" s="59"/>
      <c r="L11" s="59"/>
      <c r="M11" s="40"/>
      <c r="N11" s="40"/>
      <c r="O11" s="41"/>
      <c r="P11" s="41"/>
    </row>
    <row r="12" spans="2:16"/>
    <row r="13" spans="2:16" ht="33" customHeight="1">
      <c r="B13" s="60" t="s">
        <v>9</v>
      </c>
      <c r="C13" s="60"/>
      <c r="D13" s="60"/>
      <c r="E13" s="60"/>
      <c r="F13" s="60"/>
      <c r="G13" s="60"/>
      <c r="H13" s="60"/>
      <c r="I13" s="60"/>
    </row>
    <row r="14" spans="2:16"/>
    <row r="15" spans="2:16" ht="12.6" customHeight="1">
      <c r="B15" s="7"/>
      <c r="C15" s="7"/>
      <c r="D15" s="7"/>
      <c r="E15" s="7"/>
      <c r="F15" s="7"/>
      <c r="G15" s="7"/>
      <c r="H15" s="7"/>
      <c r="I15" s="7"/>
    </row>
    <row r="16" spans="2:16" s="11" customFormat="1" ht="17.45">
      <c r="B16" s="8" t="s">
        <v>10</v>
      </c>
      <c r="C16" s="9"/>
      <c r="D16" s="9"/>
      <c r="E16" s="9"/>
      <c r="F16" s="9"/>
      <c r="G16" s="9"/>
      <c r="H16" s="9"/>
      <c r="I16" s="9"/>
      <c r="J16" s="9"/>
      <c r="K16" s="9"/>
      <c r="L16" s="10"/>
      <c r="M16" s="10"/>
      <c r="N16" s="10"/>
      <c r="O16" s="61"/>
      <c r="P16" s="61"/>
    </row>
    <row r="17" spans="2:12" s="15" customFormat="1" ht="45" customHeight="1">
      <c r="B17" s="12" t="s">
        <v>11</v>
      </c>
      <c r="C17" s="13" t="s">
        <v>12</v>
      </c>
      <c r="D17" s="13" t="s">
        <v>13</v>
      </c>
      <c r="E17" s="13" t="s">
        <v>14</v>
      </c>
      <c r="F17" s="13" t="s">
        <v>15</v>
      </c>
      <c r="G17" s="13" t="s">
        <v>16</v>
      </c>
      <c r="H17" s="13" t="s">
        <v>17</v>
      </c>
      <c r="I17" s="13" t="s">
        <v>18</v>
      </c>
      <c r="J17" s="62" t="s">
        <v>19</v>
      </c>
      <c r="K17" s="63"/>
      <c r="L17" s="14" t="s">
        <v>20</v>
      </c>
    </row>
    <row r="18" spans="2:12" s="15" customFormat="1" ht="60" customHeight="1">
      <c r="B18" s="16"/>
      <c r="C18" s="16"/>
      <c r="D18" s="16"/>
      <c r="E18" s="16"/>
      <c r="F18" s="16"/>
      <c r="G18" s="33"/>
      <c r="H18" s="16"/>
      <c r="I18" s="16"/>
      <c r="J18" s="45"/>
      <c r="K18" s="45"/>
      <c r="L18" s="16"/>
    </row>
    <row r="19" spans="2:12"/>
    <row r="20" spans="2:12" ht="15.6">
      <c r="B20" s="8" t="s">
        <v>21</v>
      </c>
    </row>
    <row r="21" spans="2:12" ht="45" customHeight="1">
      <c r="B21" s="14" t="s">
        <v>22</v>
      </c>
      <c r="C21" s="14" t="s">
        <v>23</v>
      </c>
      <c r="D21" s="64" t="s">
        <v>24</v>
      </c>
      <c r="E21" s="65"/>
      <c r="F21" s="66"/>
      <c r="G21" s="14" t="s">
        <v>25</v>
      </c>
      <c r="H21" s="64" t="s">
        <v>26</v>
      </c>
      <c r="I21" s="67"/>
      <c r="J21" s="64" t="s">
        <v>27</v>
      </c>
      <c r="K21" s="67"/>
      <c r="L21" s="14" t="s">
        <v>28</v>
      </c>
    </row>
    <row r="22" spans="2:12" ht="60" customHeight="1">
      <c r="B22" s="16"/>
      <c r="C22" s="16"/>
      <c r="D22" s="68"/>
      <c r="E22" s="69"/>
      <c r="F22" s="70"/>
      <c r="G22" s="16"/>
      <c r="H22" s="68"/>
      <c r="I22" s="71"/>
      <c r="J22" s="72"/>
      <c r="K22" s="70"/>
      <c r="L22" s="16"/>
    </row>
    <row r="23" spans="2:12"/>
    <row r="24" spans="2:12" ht="15.6">
      <c r="B24" s="3" t="s">
        <v>29</v>
      </c>
      <c r="C24" s="17"/>
      <c r="D24" s="17"/>
      <c r="E24" s="17"/>
      <c r="F24" s="17"/>
      <c r="G24" s="17"/>
    </row>
    <row r="25" spans="2:12" ht="45" customHeight="1">
      <c r="B25" s="12" t="s">
        <v>30</v>
      </c>
      <c r="C25" s="64" t="s">
        <v>31</v>
      </c>
      <c r="D25" s="66"/>
      <c r="E25" s="75" t="s">
        <v>32</v>
      </c>
      <c r="F25" s="75"/>
      <c r="G25" s="75" t="s">
        <v>19</v>
      </c>
      <c r="H25" s="75"/>
      <c r="I25" s="64" t="s">
        <v>33</v>
      </c>
      <c r="J25" s="76"/>
      <c r="K25" s="66"/>
      <c r="L25" s="14" t="s">
        <v>34</v>
      </c>
    </row>
    <row r="26" spans="2:12" ht="60" customHeight="1">
      <c r="B26" s="16"/>
      <c r="C26" s="68"/>
      <c r="D26" s="70"/>
      <c r="E26" s="77"/>
      <c r="F26" s="78"/>
      <c r="G26" s="45"/>
      <c r="H26" s="45"/>
      <c r="I26" s="68"/>
      <c r="J26" s="79"/>
      <c r="K26" s="70"/>
      <c r="L26" s="16"/>
    </row>
    <row r="27" spans="2:12"/>
    <row r="28" spans="2:12">
      <c r="B28" s="18" t="s">
        <v>35</v>
      </c>
    </row>
    <row r="29" spans="2:12" ht="23.1" customHeight="1">
      <c r="B29" s="89" t="s">
        <v>36</v>
      </c>
      <c r="C29" s="90"/>
      <c r="D29" s="90"/>
      <c r="E29" s="90"/>
      <c r="F29" s="90"/>
      <c r="G29" s="27"/>
      <c r="H29" s="28"/>
      <c r="I29" s="28"/>
      <c r="J29" s="28"/>
      <c r="K29" s="28"/>
      <c r="L29" s="29"/>
    </row>
    <row r="30" spans="2:12" ht="23.1" customHeight="1">
      <c r="B30" s="91"/>
      <c r="C30" s="92"/>
      <c r="D30" s="92"/>
      <c r="E30" s="92"/>
      <c r="F30" s="92"/>
      <c r="G30" s="37"/>
      <c r="H30" s="36"/>
      <c r="I30" s="38" t="s">
        <v>37</v>
      </c>
      <c r="L30" s="30"/>
    </row>
    <row r="31" spans="2:12" ht="23.1" customHeight="1">
      <c r="B31" s="93"/>
      <c r="C31" s="94"/>
      <c r="D31" s="94"/>
      <c r="E31" s="94"/>
      <c r="F31" s="94"/>
      <c r="G31" s="31"/>
      <c r="H31" s="32"/>
      <c r="I31" s="25"/>
      <c r="J31" s="25"/>
      <c r="K31" s="25"/>
      <c r="L31" s="26"/>
    </row>
    <row r="32" spans="2:12"/>
    <row r="33" spans="2:12" ht="15.6">
      <c r="B33" s="3" t="s">
        <v>38</v>
      </c>
      <c r="L33" s="19" t="s">
        <v>39</v>
      </c>
    </row>
    <row r="34" spans="2:12" ht="117.6" customHeight="1">
      <c r="B34" s="80" t="s">
        <v>40</v>
      </c>
      <c r="C34" s="81"/>
      <c r="D34" s="81"/>
      <c r="E34" s="81"/>
      <c r="F34" s="81"/>
      <c r="G34" s="81"/>
      <c r="H34" s="81"/>
      <c r="I34" s="81"/>
      <c r="J34" s="81"/>
      <c r="K34" s="82"/>
      <c r="L34" s="42" t="str">
        <f>IF($J$9&lt;&gt;"",$J$9,"")</f>
        <v/>
      </c>
    </row>
    <row r="35" spans="2:12" ht="21.6" customHeight="1">
      <c r="B35" s="83"/>
      <c r="C35" s="84"/>
      <c r="D35" s="84"/>
      <c r="E35" s="84"/>
      <c r="F35" s="84"/>
      <c r="G35" s="84"/>
      <c r="H35" s="84"/>
      <c r="I35" s="84"/>
      <c r="J35" s="84"/>
      <c r="K35" s="85"/>
      <c r="L35" s="43" t="str">
        <f ca="1">_xlfn.CONCAT("Date: ",TEXT(TODAY(),"dddd, DD MMM YYYY"))</f>
        <v>Date: Thursday, 20 Feb 2025</v>
      </c>
    </row>
    <row r="36" spans="2:12" ht="15.6" customHeight="1">
      <c r="B36" s="20"/>
      <c r="C36" s="20"/>
      <c r="D36" s="20"/>
      <c r="E36" s="20"/>
      <c r="F36" s="20"/>
      <c r="G36" s="20"/>
      <c r="H36" s="20"/>
      <c r="I36" s="20"/>
      <c r="J36" s="20"/>
      <c r="K36" s="20"/>
      <c r="L36" s="21"/>
    </row>
    <row r="37" spans="2:12" ht="26.45" customHeight="1">
      <c r="B37" s="22" t="s">
        <v>41</v>
      </c>
      <c r="C37" s="20"/>
      <c r="D37" s="20"/>
      <c r="E37" s="20"/>
      <c r="F37" s="20"/>
      <c r="G37" s="20"/>
      <c r="H37" s="20"/>
      <c r="I37" s="20"/>
      <c r="J37" s="20"/>
      <c r="K37" s="20"/>
      <c r="L37" s="21"/>
    </row>
    <row r="38" spans="2:12" ht="204" customHeight="1">
      <c r="B38" s="86" t="s">
        <v>42</v>
      </c>
      <c r="C38" s="86"/>
      <c r="D38" s="86"/>
      <c r="E38" s="86"/>
      <c r="F38" s="86"/>
      <c r="G38" s="86"/>
      <c r="H38" s="86"/>
      <c r="I38" s="86"/>
      <c r="J38" s="86"/>
      <c r="K38" s="86"/>
      <c r="L38" s="95"/>
    </row>
    <row r="39" spans="2:12" ht="9" customHeight="1">
      <c r="B39" s="23"/>
      <c r="C39" s="23"/>
      <c r="D39" s="23"/>
      <c r="E39" s="23"/>
      <c r="F39" s="23"/>
      <c r="G39" s="23"/>
      <c r="H39" s="23"/>
      <c r="I39" s="23"/>
      <c r="J39" s="23"/>
      <c r="K39" s="23"/>
      <c r="L39" s="1"/>
    </row>
    <row r="40" spans="2:12" ht="23.45" customHeight="1">
      <c r="B40" s="87" t="s">
        <v>43</v>
      </c>
      <c r="C40" s="88"/>
      <c r="D40" s="88"/>
      <c r="E40" s="88"/>
      <c r="F40" s="88"/>
      <c r="G40" s="88"/>
      <c r="H40" s="88"/>
      <c r="I40" s="88"/>
      <c r="J40" s="88"/>
      <c r="K40" s="88"/>
      <c r="L40" s="88"/>
    </row>
    <row r="41" spans="2:12" ht="243" customHeight="1">
      <c r="B41" s="73" t="s">
        <v>44</v>
      </c>
      <c r="C41" s="73"/>
      <c r="D41" s="73"/>
      <c r="E41" s="73"/>
      <c r="F41" s="73"/>
      <c r="G41" s="73"/>
      <c r="H41" s="73"/>
      <c r="I41" s="73"/>
      <c r="J41" s="74"/>
      <c r="K41" s="74"/>
      <c r="L41" s="74"/>
    </row>
  </sheetData>
  <sheetProtection algorithmName="SHA-512" hashValue="HkyqFj0nizEAAX/y8gU8qafB+s8uXzx/bwWVGNZ9FM+ryi3GEuRBgmm4vl1l4STlztLPk5RzQ75wF7k30w7KYA==" saltValue="IS9yU2SkPFgJ/eKRBA/L6Q==" spinCount="100000" sheet="1" selectLockedCells="1"/>
  <mergeCells count="33">
    <mergeCell ref="B41:L41"/>
    <mergeCell ref="C25:D25"/>
    <mergeCell ref="E25:F25"/>
    <mergeCell ref="G25:H25"/>
    <mergeCell ref="I25:K25"/>
    <mergeCell ref="C26:D26"/>
    <mergeCell ref="E26:F26"/>
    <mergeCell ref="G26:H26"/>
    <mergeCell ref="I26:K26"/>
    <mergeCell ref="B34:K35"/>
    <mergeCell ref="B38:L38"/>
    <mergeCell ref="B40:L40"/>
    <mergeCell ref="B29:F31"/>
    <mergeCell ref="D21:F21"/>
    <mergeCell ref="H21:I21"/>
    <mergeCell ref="J21:K21"/>
    <mergeCell ref="D22:F22"/>
    <mergeCell ref="H22:I22"/>
    <mergeCell ref="J22:K22"/>
    <mergeCell ref="J18:K18"/>
    <mergeCell ref="D9:G9"/>
    <mergeCell ref="J9:L9"/>
    <mergeCell ref="M9:N9"/>
    <mergeCell ref="O9:P9"/>
    <mergeCell ref="D10:G10"/>
    <mergeCell ref="J10:L10"/>
    <mergeCell ref="M10:N10"/>
    <mergeCell ref="O10:P10"/>
    <mergeCell ref="D11:G11"/>
    <mergeCell ref="J11:L11"/>
    <mergeCell ref="B13:I13"/>
    <mergeCell ref="O16:P16"/>
    <mergeCell ref="J17:K17"/>
  </mergeCells>
  <conditionalFormatting sqref="L34">
    <cfRule type="containsBlanks" dxfId="33" priority="1">
      <formula>LEN(TRIM(L34))=0</formula>
    </cfRule>
  </conditionalFormatting>
  <dataValidations count="9">
    <dataValidation type="list" allowBlank="1" showInputMessage="1" showErrorMessage="1" sqref="L22" xr:uid="{90EA8412-2B2E-406A-BC0F-4DE4C8ED0070}">
      <formula1>"S$0 - S$30000, S$30001 - S$60000, S$60001 - S$90000, S$90001 - S$120000, &gt;S$120001"</formula1>
    </dataValidation>
    <dataValidation type="list" allowBlank="1" showInputMessage="1" showErrorMessage="1" sqref="F18" xr:uid="{05DE4CB4-F00A-4823-901B-B7481763B1EA}">
      <formula1>"Singapore Citizen, Singapore Permanent Resident, Long-Term Visit Pass Plus, Employment Pass"</formula1>
    </dataValidation>
    <dataValidation type="list" allowBlank="1" showInputMessage="1" showErrorMessage="1" sqref="C18" xr:uid="{78351596-B86B-4C76-9658-FD97FCF04C3C}">
      <formula1>"NRIC, FIN"</formula1>
    </dataValidation>
    <dataValidation type="list" allowBlank="1" showInputMessage="1" showErrorMessage="1" sqref="E18" xr:uid="{FF608C7E-117A-4561-B2C1-6C1877F66BBB}">
      <formula1>"M,F"</formula1>
    </dataValidation>
    <dataValidation type="list" allowBlank="1" showInputMessage="1" showErrorMessage="1" sqref="C22" xr:uid="{7F5E5C6B-A3AA-4148-9771-630D34A7FE69}">
      <formula1>"Employed, Unemployed"</formula1>
    </dataValidation>
    <dataValidation type="list" allowBlank="1" showInputMessage="1" showErrorMessage="1" sqref="B22" xr:uid="{630188C4-87C3-459C-88C4-CD1DFB3D6987}">
      <formula1>"Company Sponsored, Self-sponsored"</formula1>
    </dataValidation>
    <dataValidation type="date" allowBlank="1" showInputMessage="1" showErrorMessage="1" sqref="D10:G10" xr:uid="{1F31DD80-39A1-4CA0-AC28-97C42F44BF58}">
      <formula1>45292</formula1>
      <formula2>47848</formula2>
    </dataValidation>
    <dataValidation type="list" allowBlank="1" showInputMessage="1" showErrorMessage="1" sqref="D9:G9" xr:uid="{506EE754-F3B7-490C-9721-BDD323B61319}">
      <formula1>Lookup_CourseTitle</formula1>
    </dataValidation>
    <dataValidation type="list" allowBlank="1" showInputMessage="1" showErrorMessage="1" sqref="H30" xr:uid="{3B91F546-C442-4621-9A69-CAF34D1D416C}">
      <formula1>"Yes,No"</formula1>
    </dataValidation>
  </dataValidations>
  <pageMargins left="0.70866141732283472" right="0.70866141732283472" top="0.74803149606299213" bottom="0.74803149606299213" header="0.31496062992125984" footer="0.31496062992125984"/>
  <pageSetup paperSize="9" scale="45" fitToHeight="99" orientation="landscape" r:id="rId1"/>
  <headerFooter>
    <oddFooter>&amp;R&amp;F</oddFooter>
  </headerFooter>
  <rowBreaks count="1" manualBreakCount="1">
    <brk id="36" max="12"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47606-9D1F-465D-8813-AD6384F2B8B5}">
  <sheetPr codeName="Sheet2"/>
  <dimension ref="A1:AE2"/>
  <sheetViews>
    <sheetView workbookViewId="0"/>
  </sheetViews>
  <sheetFormatPr defaultColWidth="8.7109375" defaultRowHeight="14.45" zeroHeight="1"/>
  <cols>
    <col min="1" max="1" width="8.7109375" style="34"/>
    <col min="2" max="2" width="42.5703125" style="34" bestFit="1" customWidth="1"/>
    <col min="3" max="3" width="18.85546875" style="35" bestFit="1" customWidth="1"/>
    <col min="4" max="5" width="15.5703125" style="34" bestFit="1" customWidth="1"/>
    <col min="6" max="6" width="16.5703125" style="34" bestFit="1" customWidth="1"/>
    <col min="7" max="7" width="11.5703125" style="34" bestFit="1" customWidth="1"/>
    <col min="8" max="8" width="21.140625" style="34" bestFit="1" customWidth="1"/>
    <col min="9" max="9" width="9.5703125" style="34" bestFit="1" customWidth="1"/>
    <col min="10" max="10" width="14.140625" style="34" bestFit="1" customWidth="1"/>
    <col min="11" max="11" width="9.5703125" style="34" bestFit="1" customWidth="1"/>
    <col min="12" max="12" width="27.140625" style="34" bestFit="1" customWidth="1"/>
    <col min="13" max="13" width="14" style="35" bestFit="1" customWidth="1"/>
    <col min="14" max="14" width="24.42578125" style="34" bestFit="1" customWidth="1"/>
    <col min="15" max="15" width="12" style="34" bestFit="1" customWidth="1"/>
    <col min="16" max="16" width="16.5703125" style="34" bestFit="1" customWidth="1"/>
    <col min="17" max="17" width="40.42578125" style="34" bestFit="1" customWidth="1"/>
    <col min="18" max="18" width="20.140625" style="34" bestFit="1" customWidth="1"/>
    <col min="19" max="19" width="20.28515625" style="34" bestFit="1" customWidth="1"/>
    <col min="20" max="20" width="22.85546875" style="34" bestFit="1" customWidth="1"/>
    <col min="21" max="21" width="15.5703125" style="34" bestFit="1" customWidth="1"/>
    <col min="22" max="22" width="13.42578125" style="34" bestFit="1" customWidth="1"/>
    <col min="23" max="23" width="13.5703125" style="34" bestFit="1" customWidth="1"/>
    <col min="24" max="24" width="20.7109375" style="34" bestFit="1" customWidth="1"/>
    <col min="25" max="25" width="32.5703125" style="34" bestFit="1" customWidth="1"/>
    <col min="26" max="26" width="12.28515625" style="34" bestFit="1" customWidth="1"/>
    <col min="27" max="27" width="15.140625" style="34" bestFit="1" customWidth="1"/>
    <col min="28" max="28" width="18.5703125" style="34" bestFit="1" customWidth="1"/>
    <col min="29" max="29" width="40.42578125" style="34" bestFit="1" customWidth="1"/>
    <col min="30" max="30" width="13.5703125" style="34" bestFit="1" customWidth="1"/>
    <col min="31" max="31" width="23.5703125" style="34" bestFit="1" customWidth="1"/>
    <col min="32" max="16384" width="8.7109375" style="34"/>
  </cols>
  <sheetData>
    <row r="1" spans="1:31">
      <c r="A1" s="34" t="s">
        <v>45</v>
      </c>
      <c r="B1" s="34" t="s">
        <v>46</v>
      </c>
      <c r="C1" s="35" t="s">
        <v>47</v>
      </c>
      <c r="D1" s="34" t="s">
        <v>48</v>
      </c>
      <c r="E1" s="34" t="s">
        <v>49</v>
      </c>
      <c r="F1" s="34" t="s">
        <v>50</v>
      </c>
      <c r="G1" s="34" t="s">
        <v>51</v>
      </c>
      <c r="H1" s="34" t="s">
        <v>52</v>
      </c>
      <c r="I1" s="34" t="s">
        <v>12</v>
      </c>
      <c r="J1" s="34" t="s">
        <v>53</v>
      </c>
      <c r="K1" s="34" t="s">
        <v>14</v>
      </c>
      <c r="L1" s="34" t="s">
        <v>15</v>
      </c>
      <c r="M1" s="35" t="s">
        <v>54</v>
      </c>
      <c r="N1" s="34" t="s">
        <v>17</v>
      </c>
      <c r="O1" s="34" t="s">
        <v>55</v>
      </c>
      <c r="P1" s="34" t="s">
        <v>19</v>
      </c>
      <c r="Q1" s="34" t="s">
        <v>20</v>
      </c>
      <c r="R1" s="34" t="s">
        <v>22</v>
      </c>
      <c r="S1" s="34" t="s">
        <v>23</v>
      </c>
      <c r="T1" s="34" t="s">
        <v>24</v>
      </c>
      <c r="U1" s="34" t="s">
        <v>25</v>
      </c>
      <c r="V1" s="34" t="s">
        <v>26</v>
      </c>
      <c r="W1" s="34" t="s">
        <v>27</v>
      </c>
      <c r="X1" s="34" t="s">
        <v>28</v>
      </c>
      <c r="Y1" s="34" t="s">
        <v>30</v>
      </c>
      <c r="Z1" s="34" t="s">
        <v>31</v>
      </c>
      <c r="AA1" s="34" t="s">
        <v>56</v>
      </c>
      <c r="AB1" s="34" t="s">
        <v>57</v>
      </c>
      <c r="AC1" s="34" t="s">
        <v>33</v>
      </c>
      <c r="AD1" s="34" t="s">
        <v>34</v>
      </c>
      <c r="AE1" s="34" t="s">
        <v>58</v>
      </c>
    </row>
    <row r="2" spans="1:31">
      <c r="A2" s="34">
        <v>1</v>
      </c>
      <c r="B2" s="34" t="str">
        <f>IF(Form!$D$9&lt;&gt;"",Form!$D$9,"")</f>
        <v xml:space="preserve">TIA Portal SIMATIC Programming 1 (Basic)       </v>
      </c>
      <c r="C2" s="35" t="str">
        <f>IF(Form!$D$10&lt;&gt;"",TEXT(Form!$D$10,"dd/mm/yyyy"),"")</f>
        <v/>
      </c>
      <c r="D2" s="34" t="str">
        <f>IF(Form!$D$11&lt;&gt;"",Form!$D$11,"")</f>
        <v/>
      </c>
      <c r="E2" s="34" t="str">
        <f>IF(Form!$J$9&lt;&gt;"",Form!$J$9,"")</f>
        <v/>
      </c>
      <c r="F2" s="34" t="str">
        <f>IF(Form!$J$10&lt;&gt;"",Form!$J$10,"")</f>
        <v/>
      </c>
      <c r="G2" s="34" t="str">
        <f>IF(Form!$J$11&lt;&gt;"",Form!$J$11,"")</f>
        <v/>
      </c>
      <c r="H2" s="34" t="str">
        <f>IF(Form!B18&lt;&gt;"",Form!B18,"")</f>
        <v/>
      </c>
      <c r="I2" s="34" t="str">
        <f>IF(Form!C18&lt;&gt;"",Form!C18,"")</f>
        <v/>
      </c>
      <c r="J2" s="34" t="str">
        <f>IF(Form!D18&lt;&gt;"",Form!D18,"")</f>
        <v/>
      </c>
      <c r="K2" s="34" t="str">
        <f>IF(Form!E18&lt;&gt;"",Form!E18,"")</f>
        <v/>
      </c>
      <c r="L2" s="34" t="str">
        <f>IF(Form!F18&lt;&gt;"",Form!F18,"")</f>
        <v/>
      </c>
      <c r="M2" s="35" t="str">
        <f>IF(Form!G18&lt;&gt;"",TEXT(Form!G18,"dd/mm/yyyy"),"")</f>
        <v/>
      </c>
      <c r="N2" s="34" t="str">
        <f>IF(Form!H18&lt;&gt;"",Form!H18,"")</f>
        <v/>
      </c>
      <c r="O2" s="34" t="str">
        <f>IF(Form!I18&lt;&gt;"",Form!I18,"")</f>
        <v/>
      </c>
      <c r="P2" s="34" t="str">
        <f>IF(Form!J18&lt;&gt;"",Form!J18,"")</f>
        <v/>
      </c>
      <c r="Q2" s="34" t="str">
        <f>IF(Form!L18&lt;&gt;"",Form!L18,"")</f>
        <v/>
      </c>
      <c r="R2" s="34" t="str">
        <f>IF(Form!B22&lt;&gt;"",Form!B22,"")</f>
        <v/>
      </c>
      <c r="S2" s="34" t="str">
        <f>IF(Form!C22&lt;&gt;"",Form!C22,"")</f>
        <v/>
      </c>
      <c r="T2" s="34" t="str">
        <f>IF(Form!D22&lt;&gt;"",Form!D22,"")</f>
        <v/>
      </c>
      <c r="U2" s="34" t="str">
        <f>IF(Form!G22&lt;&gt;"",Form!G22,"")</f>
        <v/>
      </c>
      <c r="V2" s="34" t="str">
        <f>IF(Form!H22&lt;&gt;"",Form!H22,"")</f>
        <v/>
      </c>
      <c r="W2" s="34" t="str">
        <f>IF(Form!J22&lt;&gt;"",Form!J22,"")</f>
        <v/>
      </c>
      <c r="X2" s="34" t="str">
        <f>IF(Form!L22&lt;&gt;"",Form!L22,"")</f>
        <v/>
      </c>
      <c r="Y2" s="34" t="str">
        <f>IF(Form!B26&lt;&gt;"",Form!B26,"")</f>
        <v/>
      </c>
      <c r="Z2" s="34" t="str">
        <f>IF(Form!C26&lt;&gt;"",Form!C26,"")</f>
        <v/>
      </c>
      <c r="AA2" s="34" t="str">
        <f>IF(Form!E26&lt;&gt;"",Form!E26,"")</f>
        <v/>
      </c>
      <c r="AB2" s="34" t="str">
        <f>IF(Form!G26&lt;&gt;"",Form!G26,"")</f>
        <v/>
      </c>
      <c r="AC2" s="34" t="str">
        <f>IF(Form!I26&lt;&gt;"",Form!I26,"")</f>
        <v/>
      </c>
      <c r="AD2" s="34" t="str">
        <f>IF(Form!L26&lt;&gt;"",Form!L26,"")</f>
        <v/>
      </c>
      <c r="AE2" s="34" t="str">
        <f>IF(Form!H30&lt;&gt;"",Form!H30,"")</f>
        <v/>
      </c>
    </row>
  </sheetData>
  <sheetProtection algorithmName="SHA-512" hashValue="5MKSs/YzwGBLajBORcnK/8yaDhTAhdxUcbqIkPSug9HlezHWF2ER38M9FuNfroH4WzDxvtNJxjL5i/s95V4r7A==" saltValue="REjMeQ+zbjIdpY4hrqYzMA==" spinCount="100000" sheet="1" objects="1" scenarios="1" selectLockedCells="1" selectUnlockedCells="1"/>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9FC96-5DA3-4EE0-B27F-997C2DF2D4C4}">
  <sheetPr codeName="Sheet3"/>
  <dimension ref="A1:B11"/>
  <sheetViews>
    <sheetView workbookViewId="0"/>
  </sheetViews>
  <sheetFormatPr defaultRowHeight="14.45"/>
  <cols>
    <col min="1" max="1" width="52.42578125" bestFit="1" customWidth="1"/>
    <col min="2" max="2" width="21.28515625" bestFit="1" customWidth="1"/>
  </cols>
  <sheetData>
    <row r="1" spans="1:2">
      <c r="A1" t="s">
        <v>46</v>
      </c>
      <c r="B1" t="s">
        <v>48</v>
      </c>
    </row>
    <row r="2" spans="1:2">
      <c r="A2" t="s">
        <v>59</v>
      </c>
      <c r="B2" t="s">
        <v>60</v>
      </c>
    </row>
    <row r="3" spans="1:2">
      <c r="A3" t="s">
        <v>61</v>
      </c>
      <c r="B3" t="s">
        <v>62</v>
      </c>
    </row>
    <row r="4" spans="1:2">
      <c r="A4" t="s">
        <v>63</v>
      </c>
      <c r="B4" t="s">
        <v>64</v>
      </c>
    </row>
    <row r="5" spans="1:2">
      <c r="A5" t="s">
        <v>65</v>
      </c>
      <c r="B5" t="s">
        <v>66</v>
      </c>
    </row>
    <row r="6" spans="1:2">
      <c r="A6" t="s">
        <v>67</v>
      </c>
      <c r="B6" t="s">
        <v>68</v>
      </c>
    </row>
    <row r="7" spans="1:2">
      <c r="A7" t="s">
        <v>69</v>
      </c>
      <c r="B7" t="s">
        <v>70</v>
      </c>
    </row>
    <row r="8" spans="1:2">
      <c r="A8" t="s">
        <v>71</v>
      </c>
      <c r="B8" t="s">
        <v>72</v>
      </c>
    </row>
    <row r="9" spans="1:2">
      <c r="A9" t="s">
        <v>73</v>
      </c>
      <c r="B9" t="s">
        <v>74</v>
      </c>
    </row>
    <row r="10" spans="1:2">
      <c r="A10" t="s">
        <v>3</v>
      </c>
      <c r="B10" t="s">
        <v>75</v>
      </c>
    </row>
    <row r="11" spans="1:2">
      <c r="A11" t="s">
        <v>76</v>
      </c>
      <c r="B11" t="s">
        <v>77</v>
      </c>
    </row>
  </sheetData>
  <sheetProtection sheet="1" objects="1" scenarios="1" selectLockedCells="1" selectUnlockedCells="1"/>
  <sortState xmlns:xlrd2="http://schemas.microsoft.com/office/spreadsheetml/2017/richdata2" ref="A2:A11">
    <sortCondition ref="A3:A11"/>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F43BAB98790A4C9F681F7955C73BB5" ma:contentTypeVersion="17" ma:contentTypeDescription="Create a new document." ma:contentTypeScope="" ma:versionID="238d4f932e26ba4195c603bfb1ee615e">
  <xsd:schema xmlns:xsd="http://www.w3.org/2001/XMLSchema" xmlns:xs="http://www.w3.org/2001/XMLSchema" xmlns:p="http://schemas.microsoft.com/office/2006/metadata/properties" xmlns:ns2="dd494c2b-9ae1-4605-a7d7-c32ea367711b" xmlns:ns3="6b823757-b8a9-4044-b8c5-795ef3c68ea6" targetNamespace="http://schemas.microsoft.com/office/2006/metadata/properties" ma:root="true" ma:fieldsID="340378af0e6f9b660986ef72eab7d3a7" ns2:_="" ns3:_="">
    <xsd:import namespace="dd494c2b-9ae1-4605-a7d7-c32ea367711b"/>
    <xsd:import namespace="6b823757-b8a9-4044-b8c5-795ef3c68ea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494c2b-9ae1-4605-a7d7-c32ea36771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63edab7-d5f1-4c02-989a-0e8ed7c6c3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b823757-b8a9-4044-b8c5-795ef3c68ea6"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a9f55d39-257e-4fc6-b4e1-bfe03001ecd2}" ma:internalName="TaxCatchAll" ma:showField="CatchAllData" ma:web="6b823757-b8a9-4044-b8c5-795ef3c68ea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b823757-b8a9-4044-b8c5-795ef3c68ea6" xsi:nil="true"/>
    <lcf76f155ced4ddcb4097134ff3c332f xmlns="dd494c2b-9ae1-4605-a7d7-c32ea367711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576739-CDCA-4F70-96A8-1F23E0066157}"/>
</file>

<file path=customXml/itemProps2.xml><?xml version="1.0" encoding="utf-8"?>
<ds:datastoreItem xmlns:ds="http://schemas.openxmlformats.org/officeDocument/2006/customXml" ds:itemID="{0C185E49-4ACA-438E-A1C4-39803745915F}"/>
</file>

<file path=customXml/itemProps3.xml><?xml version="1.0" encoding="utf-8"?>
<ds:datastoreItem xmlns:ds="http://schemas.openxmlformats.org/officeDocument/2006/customXml" ds:itemID="{6C7AA545-4934-41B1-A6AE-6AB7FEEB5A2A}"/>
</file>

<file path=docMetadata/LabelInfo.xml><?xml version="1.0" encoding="utf-8"?>
<clbl:labelList xmlns:clbl="http://schemas.microsoft.com/office/2020/mipLabelMetadata">
  <clbl:label id="{9d258917-277f-42cd-a3cd-14c4e9ee58bc}" enabled="1" method="Standard" siteId="{38ae3bcd-9579-4fd4-adda-b42e1495d55a}" contentBits="0"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Wong, Stephanie (RC-SG DI CS)</dc:creator>
  <cp:keywords/>
  <dc:description/>
  <cp:lastModifiedBy>Foo, Xuan Yan Risia (RC-SG DI CS)</cp:lastModifiedBy>
  <cp:revision/>
  <dcterms:created xsi:type="dcterms:W3CDTF">2024-11-27T07:32:46Z</dcterms:created>
  <dcterms:modified xsi:type="dcterms:W3CDTF">2025-02-20T05:35:48Z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0x01010009F43BAB98790A4C9F681F7955C73BB5</vt:lpwstr>
  </property>
  <property fmtid="{D5CDD505-2E9C-101B-9397-08002B2CF9AE}" pid="3" name="MediaServiceImageTags">
    <vt:lpwstr/>
  </property>
</Properties>
</file>